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585" activeTab="2"/>
  </bookViews>
  <sheets>
    <sheet name="ماهانه" sheetId="1" r:id="rId1"/>
    <sheet name="سالانه" sheetId="2" r:id="rId2"/>
    <sheet name="Sheet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2" l="1"/>
  <c r="O11" i="2"/>
  <c r="P11" i="2"/>
  <c r="Q11" i="2"/>
  <c r="O12" i="2"/>
  <c r="P12" i="2"/>
  <c r="Q12" i="2"/>
  <c r="O9" i="2"/>
  <c r="P9" i="2"/>
  <c r="Q9" i="2"/>
  <c r="O13" i="2"/>
  <c r="G13" i="2"/>
  <c r="K13" i="2"/>
  <c r="J13" i="2"/>
  <c r="F13" i="2"/>
  <c r="N10" i="2"/>
  <c r="N13" i="2"/>
  <c r="N9" i="2"/>
  <c r="Q9" i="1"/>
  <c r="Q10" i="1"/>
  <c r="Q12" i="1"/>
  <c r="R9" i="1"/>
  <c r="R10" i="1"/>
  <c r="S12" i="1"/>
  <c r="S9" i="1"/>
  <c r="S10" i="1"/>
  <c r="Q7" i="1"/>
  <c r="R7" i="1"/>
  <c r="S7" i="1"/>
  <c r="P8" i="1"/>
  <c r="P12" i="1"/>
  <c r="P7" i="1"/>
  <c r="O8" i="1"/>
  <c r="O9" i="1"/>
  <c r="O10" i="1"/>
  <c r="O11" i="1"/>
  <c r="O12" i="1"/>
  <c r="O7" i="1"/>
  <c r="M8" i="1"/>
  <c r="M9" i="1"/>
  <c r="M10" i="1"/>
  <c r="M11" i="1"/>
  <c r="M12" i="1"/>
  <c r="M7" i="1"/>
  <c r="L8" i="1"/>
  <c r="L9" i="1"/>
  <c r="L10" i="1"/>
  <c r="L11" i="1"/>
  <c r="L12" i="1"/>
  <c r="L7" i="1"/>
  <c r="D12" i="1"/>
  <c r="E12" i="1"/>
  <c r="H12" i="1"/>
  <c r="I12" i="1"/>
</calcChain>
</file>

<file path=xl/sharedStrings.xml><?xml version="1.0" encoding="utf-8"?>
<sst xmlns="http://schemas.openxmlformats.org/spreadsheetml/2006/main" count="172" uniqueCount="37">
  <si>
    <t>شرح</t>
  </si>
  <si>
    <t>از ابتدای سال مالی تا پایان مورخ ۱۳۹۸/۱۱/۳۰</t>
  </si>
  <si>
    <t>دوره یک ماهه منتهی به ۱۳۹۸/۱۲/۲۹</t>
  </si>
  <si>
    <t>نام محصول</t>
  </si>
  <si>
    <t>واحد</t>
  </si>
  <si>
    <t>مقدار/تعداد تولید</t>
  </si>
  <si>
    <t>مقدار/تعداد فروش</t>
  </si>
  <si>
    <t>نرخ فروش (ریال)</t>
  </si>
  <si>
    <t>مبلغ فروش (میلیون ریال)</t>
  </si>
  <si>
    <t>تن</t>
  </si>
  <si>
    <t>جمع</t>
  </si>
  <si>
    <t>متوسط 11 ماهه</t>
  </si>
  <si>
    <t>آمونياک</t>
  </si>
  <si>
    <t>اوره صنعتي</t>
  </si>
  <si>
    <t>اوره صنعتي(داخلي)</t>
  </si>
  <si>
    <t>اوره صنعتي(صادراتي)</t>
  </si>
  <si>
    <t>درصد تغییرات</t>
  </si>
  <si>
    <t>مقدار تولید</t>
  </si>
  <si>
    <t>آمونیاک</t>
  </si>
  <si>
    <t>اوره صنعتی</t>
  </si>
  <si>
    <t>اوره صنعتی(داخلی)</t>
  </si>
  <si>
    <t>اوره صنعتی(صادراتی)</t>
  </si>
  <si>
    <t xml:space="preserve">فروردین </t>
  </si>
  <si>
    <t>اردیبهشت</t>
  </si>
  <si>
    <t>خرداد</t>
  </si>
  <si>
    <t xml:space="preserve">تیر </t>
  </si>
  <si>
    <t>مرداد</t>
  </si>
  <si>
    <t>شهریور</t>
  </si>
  <si>
    <t>مهر</t>
  </si>
  <si>
    <t>آبان</t>
  </si>
  <si>
    <t>آذر</t>
  </si>
  <si>
    <t xml:space="preserve">دی </t>
  </si>
  <si>
    <t>بهمن</t>
  </si>
  <si>
    <t>اسفند</t>
  </si>
  <si>
    <t>مقدار فروش</t>
  </si>
  <si>
    <t>مبلغ فروش</t>
  </si>
  <si>
    <t>نرخ فروش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</si>
</sst>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-_ر_ي_ا_ل_ ;_ * #,##0.00\-_ر_ي_ا_ل_ ;_ * &quot;-&quot;??_-_ر_ي_ا_ل_ ;_ @_ "/>
    <numFmt numFmtId="168" formatCode="[$-3000401]#,##0"/>
    <numFmt numFmtId="169" formatCode="[$-3000401]0"/>
    <numFmt numFmtId="171" formatCode="_ * #,##0_-_ر_ي_ا_ل_ ;_ * #,##0\-_ر_ي_ا_ل_ ;_ * &quot;-&quot;??_-_ر_ي_ا_ل_ ;_ @_ 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B Mitra"/>
      <charset val="178"/>
    </font>
    <font>
      <b/>
      <sz val="11"/>
      <name val="B Mitra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0"/>
      <color theme="1"/>
      <name val="B Nazanin"/>
      <charset val="178"/>
    </font>
    <font>
      <b/>
      <sz val="10"/>
      <color theme="1"/>
      <name val="B Mitra"/>
      <charset val="178"/>
    </font>
    <font>
      <b/>
      <sz val="12"/>
      <color rgb="FFFF0000"/>
      <name val="B Mitra"/>
      <charset val="17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9" fontId="2" fillId="7" borderId="0" xfId="2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168" fontId="2" fillId="8" borderId="0" xfId="0" applyNumberFormat="1" applyFont="1" applyFill="1" applyAlignment="1">
      <alignment horizontal="center" vertical="center"/>
    </xf>
    <xf numFmtId="169" fontId="2" fillId="8" borderId="0" xfId="0" applyNumberFormat="1" applyFont="1" applyFill="1" applyAlignment="1">
      <alignment horizontal="center" vertical="center"/>
    </xf>
    <xf numFmtId="9" fontId="2" fillId="10" borderId="0" xfId="2" applyFont="1" applyFill="1" applyAlignment="1">
      <alignment horizontal="center" vertical="center"/>
    </xf>
    <xf numFmtId="169" fontId="2" fillId="10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171" fontId="2" fillId="10" borderId="0" xfId="1" applyNumberFormat="1" applyFont="1" applyFill="1" applyAlignment="1">
      <alignment horizontal="center" vertical="center"/>
    </xf>
    <xf numFmtId="168" fontId="2" fillId="10" borderId="0" xfId="0" applyNumberFormat="1" applyFont="1" applyFill="1" applyAlignment="1">
      <alignment horizontal="center" vertical="center"/>
    </xf>
    <xf numFmtId="171" fontId="2" fillId="10" borderId="0" xfId="0" applyNumberFormat="1" applyFont="1" applyFill="1" applyAlignment="1">
      <alignment horizontal="center" vertical="center"/>
    </xf>
    <xf numFmtId="169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8" fontId="2" fillId="4" borderId="0" xfId="0" applyNumberFormat="1" applyFont="1" applyFill="1" applyAlignment="1">
      <alignment horizontal="center" vertical="center"/>
    </xf>
    <xf numFmtId="169" fontId="2" fillId="7" borderId="0" xfId="0" applyNumberFormat="1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168" fontId="3" fillId="8" borderId="0" xfId="0" applyNumberFormat="1" applyFont="1" applyFill="1" applyAlignment="1">
      <alignment horizontal="center" vertical="center"/>
    </xf>
    <xf numFmtId="9" fontId="3" fillId="10" borderId="0" xfId="2" applyFont="1" applyFill="1" applyAlignment="1">
      <alignment horizontal="center" vertical="center"/>
    </xf>
    <xf numFmtId="168" fontId="3" fillId="4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8" fontId="4" fillId="4" borderId="0" xfId="0" applyNumberFormat="1" applyFont="1" applyFill="1" applyAlignment="1">
      <alignment horizontal="center" vertical="center"/>
    </xf>
    <xf numFmtId="169" fontId="4" fillId="4" borderId="0" xfId="0" applyNumberFormat="1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168" fontId="4" fillId="8" borderId="0" xfId="0" applyNumberFormat="1" applyFont="1" applyFill="1" applyAlignment="1">
      <alignment horizontal="center" vertical="center"/>
    </xf>
    <xf numFmtId="169" fontId="4" fillId="8" borderId="0" xfId="0" applyNumberFormat="1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9" fontId="5" fillId="7" borderId="0" xfId="2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2  Titr" panose="00000700000000000000" pitchFamily="2" charset="-78"/>
              </a:defRPr>
            </a:pPr>
            <a:r>
              <a:rPr lang="fa-IR"/>
              <a:t>مقدار</a:t>
            </a:r>
            <a:r>
              <a:rPr lang="fa-IR" baseline="0"/>
              <a:t> تولید کل</a:t>
            </a:r>
            <a:endParaRPr lang="en-US"/>
          </a:p>
        </c:rich>
      </c:tx>
      <c:layout/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2  Titr" panose="00000700000000000000" pitchFamily="2" charset="-78"/>
            </a:defRPr>
          </a:pPr>
          <a:endParaRPr lang="fa-IR"/>
        </a:p>
      </c:txPr>
    </c:title>
    <c:autoTitleDeleted val="0"/>
    <c:plotArea>
      <c:layout>
        <c:manualLayout>
          <c:layoutTarget val="inner"/>
          <c:xMode val="edge"/>
          <c:yMode val="edge"/>
          <c:x val="7.4423532183780117E-2"/>
          <c:y val="0.13926140313541888"/>
          <c:w val="0.85358702144742349"/>
          <c:h val="0.67304787585989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Sheet2!$C$3</c:f>
              <c:strCache>
                <c:ptCount val="1"/>
                <c:pt idx="0">
                  <c:v>1397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Sheet2!$C$5:$N$5</c:f>
              <c:strCache>
                <c:ptCount val="12"/>
                <c:pt idx="0">
                  <c:v>فروردین 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 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 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Sheet2!$C$9:$N$9</c:f>
              <c:numCache>
                <c:formatCode>General</c:formatCode>
                <c:ptCount val="12"/>
                <c:pt idx="0">
                  <c:v>340092</c:v>
                </c:pt>
                <c:pt idx="1">
                  <c:v>307671</c:v>
                </c:pt>
                <c:pt idx="2">
                  <c:v>385219</c:v>
                </c:pt>
                <c:pt idx="3">
                  <c:v>448957</c:v>
                </c:pt>
                <c:pt idx="4">
                  <c:v>445749</c:v>
                </c:pt>
                <c:pt idx="5">
                  <c:v>450569</c:v>
                </c:pt>
                <c:pt idx="6">
                  <c:v>304399</c:v>
                </c:pt>
                <c:pt idx="7">
                  <c:v>375861</c:v>
                </c:pt>
                <c:pt idx="8">
                  <c:v>453194</c:v>
                </c:pt>
                <c:pt idx="9">
                  <c:v>275485</c:v>
                </c:pt>
                <c:pt idx="10">
                  <c:v>358671</c:v>
                </c:pt>
                <c:pt idx="11">
                  <c:v>416640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A-4B60-A00F-A9EB8C7E7DAF}"/>
            </c:ext>
          </c:extLst>
        </c:ser>
        <c:ser>
          <c:idx val="1"/>
          <c:order val="1"/>
          <c:tx>
            <c:strRef>
              <c:f>Sheet2!$O$3</c:f>
              <c:strCache>
                <c:ptCount val="1"/>
                <c:pt idx="0">
                  <c:v>1398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Sheet2!$O$9:$Z$9</c:f>
              <c:numCache>
                <c:formatCode>General</c:formatCode>
                <c:ptCount val="12"/>
                <c:pt idx="0">
                  <c:v>402047</c:v>
                </c:pt>
                <c:pt idx="1">
                  <c:v>468046</c:v>
                </c:pt>
                <c:pt idx="2">
                  <c:v>447181</c:v>
                </c:pt>
                <c:pt idx="3">
                  <c:v>282862</c:v>
                </c:pt>
                <c:pt idx="4">
                  <c:v>440326</c:v>
                </c:pt>
                <c:pt idx="5">
                  <c:v>398213</c:v>
                </c:pt>
                <c:pt idx="6">
                  <c:v>366406</c:v>
                </c:pt>
                <c:pt idx="7">
                  <c:v>380884</c:v>
                </c:pt>
                <c:pt idx="8">
                  <c:v>341986</c:v>
                </c:pt>
                <c:pt idx="9">
                  <c:v>275846</c:v>
                </c:pt>
                <c:pt idx="10">
                  <c:v>122868</c:v>
                </c:pt>
                <c:pt idx="11">
                  <c:v>446004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3C-4AAB-8AC0-9D2A57AF8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8997695"/>
        <c:axId val="299000607"/>
      </c:barChart>
      <c:catAx>
        <c:axId val="298997695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2  Titr" panose="00000700000000000000" pitchFamily="2" charset="-78"/>
              </a:defRPr>
            </a:pPr>
            <a:endParaRPr lang="fa-IR"/>
          </a:p>
        </c:txPr>
        <c:crossAx val="299000607"/>
        <c:crosses val="autoZero"/>
        <c:auto val="1"/>
        <c:lblAlgn val="ctr"/>
        <c:lblOffset val="100"/>
        <c:noMultiLvlLbl val="0"/>
      </c:catAx>
      <c:valAx>
        <c:axId val="299000607"/>
        <c:scaling>
          <c:orientation val="minMax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2  Titr" panose="00000700000000000000" pitchFamily="2" charset="-78"/>
              </a:defRPr>
            </a:pPr>
            <a:endParaRPr lang="fa-IR"/>
          </a:p>
        </c:txPr>
        <c:crossAx val="298997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822337199177275"/>
          <c:y val="0.92489100885992492"/>
          <c:w val="0.18056172564006576"/>
          <c:h val="7.5109194946735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2  Titr" panose="000007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2  Titr" panose="00000700000000000000" pitchFamily="2" charset="-78"/>
              </a:defRPr>
            </a:pPr>
            <a:r>
              <a:rPr lang="fa-IR"/>
              <a:t>مقدار فروش کل</a:t>
            </a:r>
            <a:endParaRPr lang="en-US"/>
          </a:p>
        </c:rich>
      </c:tx>
      <c:layout/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2  Titr" panose="00000700000000000000" pitchFamily="2" charset="-78"/>
            </a:defRPr>
          </a:pPr>
          <a:endParaRPr lang="fa-IR"/>
        </a:p>
      </c:txPr>
    </c:title>
    <c:autoTitleDeleted val="0"/>
    <c:plotArea>
      <c:layout>
        <c:manualLayout>
          <c:layoutTarget val="inner"/>
          <c:xMode val="edge"/>
          <c:yMode val="edge"/>
          <c:x val="4.7748687664041993E-2"/>
          <c:y val="0.16240959463400409"/>
          <c:w val="0.85358702144742349"/>
          <c:h val="0.67304787585989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Sheet2!$C$11</c:f>
              <c:strCache>
                <c:ptCount val="1"/>
                <c:pt idx="0">
                  <c:v>1397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Sheet2!$C$13:$O$13</c:f>
              <c:strCache>
                <c:ptCount val="13"/>
                <c:pt idx="0">
                  <c:v>فروردین 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 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 </c:v>
                </c:pt>
                <c:pt idx="10">
                  <c:v>بهمن</c:v>
                </c:pt>
                <c:pt idx="11">
                  <c:v>اسفند</c:v>
                </c:pt>
                <c:pt idx="12">
                  <c:v>فروردین </c:v>
                </c:pt>
              </c:strCache>
            </c:strRef>
          </c:cat>
          <c:val>
            <c:numRef>
              <c:f>Sheet2!$C$18:$N$18</c:f>
              <c:numCache>
                <c:formatCode>General</c:formatCode>
                <c:ptCount val="12"/>
                <c:pt idx="0">
                  <c:v>277782</c:v>
                </c:pt>
                <c:pt idx="1">
                  <c:v>186640</c:v>
                </c:pt>
                <c:pt idx="2">
                  <c:v>57624</c:v>
                </c:pt>
                <c:pt idx="3">
                  <c:v>235229</c:v>
                </c:pt>
                <c:pt idx="4">
                  <c:v>344731</c:v>
                </c:pt>
                <c:pt idx="5">
                  <c:v>435193</c:v>
                </c:pt>
                <c:pt idx="6">
                  <c:v>252680</c:v>
                </c:pt>
                <c:pt idx="7">
                  <c:v>154839</c:v>
                </c:pt>
                <c:pt idx="8">
                  <c:v>166787</c:v>
                </c:pt>
                <c:pt idx="9">
                  <c:v>258805</c:v>
                </c:pt>
                <c:pt idx="10">
                  <c:v>284748</c:v>
                </c:pt>
                <c:pt idx="11">
                  <c:v>231584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A-4B60-A00F-A9EB8C7E7DAF}"/>
            </c:ext>
          </c:extLst>
        </c:ser>
        <c:ser>
          <c:idx val="1"/>
          <c:order val="1"/>
          <c:tx>
            <c:strRef>
              <c:f>Sheet2!$O$11</c:f>
              <c:strCache>
                <c:ptCount val="1"/>
                <c:pt idx="0">
                  <c:v>1398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Sheet2!$O$18:$Z$18</c:f>
              <c:numCache>
                <c:formatCode>General</c:formatCode>
                <c:ptCount val="12"/>
                <c:pt idx="0">
                  <c:v>252230</c:v>
                </c:pt>
                <c:pt idx="1">
                  <c:v>268274</c:v>
                </c:pt>
                <c:pt idx="2">
                  <c:v>188161</c:v>
                </c:pt>
                <c:pt idx="3">
                  <c:v>343948</c:v>
                </c:pt>
                <c:pt idx="4">
                  <c:v>274658</c:v>
                </c:pt>
                <c:pt idx="5">
                  <c:v>93333</c:v>
                </c:pt>
                <c:pt idx="6">
                  <c:v>273586</c:v>
                </c:pt>
                <c:pt idx="7">
                  <c:v>209456</c:v>
                </c:pt>
                <c:pt idx="8">
                  <c:v>131768</c:v>
                </c:pt>
                <c:pt idx="9">
                  <c:v>335575</c:v>
                </c:pt>
                <c:pt idx="10">
                  <c:v>288641</c:v>
                </c:pt>
                <c:pt idx="11">
                  <c:v>301318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37-4549-8F1F-99AF14B97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8997695"/>
        <c:axId val="299000607"/>
      </c:barChart>
      <c:catAx>
        <c:axId val="298997695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2  Titr" panose="00000700000000000000" pitchFamily="2" charset="-78"/>
              </a:defRPr>
            </a:pPr>
            <a:endParaRPr lang="fa-IR"/>
          </a:p>
        </c:txPr>
        <c:crossAx val="299000607"/>
        <c:crosses val="autoZero"/>
        <c:auto val="1"/>
        <c:lblAlgn val="ctr"/>
        <c:lblOffset val="100"/>
        <c:noMultiLvlLbl val="0"/>
      </c:catAx>
      <c:valAx>
        <c:axId val="299000607"/>
        <c:scaling>
          <c:orientation val="minMax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2  Titr" panose="00000700000000000000" pitchFamily="2" charset="-78"/>
              </a:defRPr>
            </a:pPr>
            <a:endParaRPr lang="fa-IR"/>
          </a:p>
        </c:txPr>
        <c:crossAx val="298997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822337199177275"/>
          <c:y val="0.92489100885992492"/>
          <c:w val="0.14327771894010324"/>
          <c:h val="7.51089494844764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2  Titr" panose="000007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2  Titr" panose="00000700000000000000" pitchFamily="2" charset="-78"/>
              </a:defRPr>
            </a:pPr>
            <a:r>
              <a:rPr lang="fa-IR"/>
              <a:t>مبلغ فروش</a:t>
            </a:r>
            <a:endParaRPr lang="en-US"/>
          </a:p>
        </c:rich>
      </c:tx>
      <c:layout/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2  Titr" panose="00000700000000000000" pitchFamily="2" charset="-78"/>
            </a:defRPr>
          </a:pPr>
          <a:endParaRPr lang="fa-IR"/>
        </a:p>
      </c:txPr>
    </c:title>
    <c:autoTitleDeleted val="0"/>
    <c:plotArea>
      <c:layout>
        <c:manualLayout>
          <c:layoutTarget val="inner"/>
          <c:xMode val="edge"/>
          <c:yMode val="edge"/>
          <c:x val="7.4423532183780117E-2"/>
          <c:y val="0.13926140313541888"/>
          <c:w val="0.85358702144742349"/>
          <c:h val="0.67304787585989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Sheet2!$C$20</c:f>
              <c:strCache>
                <c:ptCount val="1"/>
                <c:pt idx="0">
                  <c:v>1397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Sheet2!$C$22:$N$22</c:f>
              <c:strCache>
                <c:ptCount val="12"/>
                <c:pt idx="0">
                  <c:v>فروردین 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 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 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Sheet2!$C$27:$N$27</c:f>
              <c:numCache>
                <c:formatCode>General</c:formatCode>
                <c:ptCount val="12"/>
                <c:pt idx="0">
                  <c:v>2835287</c:v>
                </c:pt>
                <c:pt idx="1">
                  <c:v>1677766</c:v>
                </c:pt>
                <c:pt idx="2">
                  <c:v>522159</c:v>
                </c:pt>
                <c:pt idx="3">
                  <c:v>2171560</c:v>
                </c:pt>
                <c:pt idx="4">
                  <c:v>3979628</c:v>
                </c:pt>
                <c:pt idx="5">
                  <c:v>7679951</c:v>
                </c:pt>
                <c:pt idx="6">
                  <c:v>4701028</c:v>
                </c:pt>
                <c:pt idx="7">
                  <c:v>3004216</c:v>
                </c:pt>
                <c:pt idx="8">
                  <c:v>1975441</c:v>
                </c:pt>
                <c:pt idx="9">
                  <c:v>3167551</c:v>
                </c:pt>
                <c:pt idx="10">
                  <c:v>3275081</c:v>
                </c:pt>
                <c:pt idx="11">
                  <c:v>3634354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A-4B60-A00F-A9EB8C7E7DAF}"/>
            </c:ext>
          </c:extLst>
        </c:ser>
        <c:ser>
          <c:idx val="1"/>
          <c:order val="1"/>
          <c:tx>
            <c:strRef>
              <c:f>Sheet2!$O$20</c:f>
              <c:strCache>
                <c:ptCount val="1"/>
                <c:pt idx="0">
                  <c:v>1398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Sheet2!$O$27:$Z$27</c:f>
              <c:numCache>
                <c:formatCode>General</c:formatCode>
                <c:ptCount val="12"/>
                <c:pt idx="0">
                  <c:v>4379630</c:v>
                </c:pt>
                <c:pt idx="1">
                  <c:v>5027186</c:v>
                </c:pt>
                <c:pt idx="2">
                  <c:v>3519524</c:v>
                </c:pt>
                <c:pt idx="3">
                  <c:v>8325298</c:v>
                </c:pt>
                <c:pt idx="4">
                  <c:v>6442505</c:v>
                </c:pt>
                <c:pt idx="5">
                  <c:v>1680772</c:v>
                </c:pt>
                <c:pt idx="6">
                  <c:v>6142099</c:v>
                </c:pt>
                <c:pt idx="7">
                  <c:v>4213995</c:v>
                </c:pt>
                <c:pt idx="8">
                  <c:v>2587309</c:v>
                </c:pt>
                <c:pt idx="9">
                  <c:v>6906953</c:v>
                </c:pt>
                <c:pt idx="10">
                  <c:v>6126188</c:v>
                </c:pt>
                <c:pt idx="11">
                  <c:v>6374592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36-41FF-96E4-D73780580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8997695"/>
        <c:axId val="299000607"/>
      </c:barChart>
      <c:catAx>
        <c:axId val="298997695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2  Titr" panose="00000700000000000000" pitchFamily="2" charset="-78"/>
              </a:defRPr>
            </a:pPr>
            <a:endParaRPr lang="fa-IR"/>
          </a:p>
        </c:txPr>
        <c:crossAx val="299000607"/>
        <c:crosses val="autoZero"/>
        <c:auto val="1"/>
        <c:lblAlgn val="ctr"/>
        <c:lblOffset val="100"/>
        <c:noMultiLvlLbl val="0"/>
      </c:catAx>
      <c:valAx>
        <c:axId val="299000607"/>
        <c:scaling>
          <c:orientation val="minMax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2  Titr" panose="00000700000000000000" pitchFamily="2" charset="-78"/>
              </a:defRPr>
            </a:pPr>
            <a:endParaRPr lang="fa-IR"/>
          </a:p>
        </c:txPr>
        <c:crossAx val="298997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822337199177275"/>
          <c:y val="0.92489100885992492"/>
          <c:w val="0.17989864951675949"/>
          <c:h val="6.5376055335529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2  Titr" panose="000007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2  Titr" panose="00000700000000000000" pitchFamily="2" charset="-78"/>
              </a:defRPr>
            </a:pPr>
            <a:r>
              <a:rPr lang="fa-IR"/>
              <a:t>نرخ فروش اوره داخلی</a:t>
            </a:r>
            <a:endParaRPr lang="en-US"/>
          </a:p>
        </c:rich>
      </c:tx>
      <c:layout/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2  Titr" panose="00000700000000000000" pitchFamily="2" charset="-78"/>
            </a:defRPr>
          </a:pPr>
          <a:endParaRPr lang="fa-IR"/>
        </a:p>
      </c:txPr>
    </c:title>
    <c:autoTitleDeleted val="0"/>
    <c:plotArea>
      <c:layout>
        <c:manualLayout>
          <c:layoutTarget val="inner"/>
          <c:xMode val="edge"/>
          <c:yMode val="edge"/>
          <c:x val="7.4423532183780117E-2"/>
          <c:y val="0.13926140313541888"/>
          <c:w val="0.85358702144742349"/>
          <c:h val="0.67304787585989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Sheet2!$C$29</c:f>
              <c:strCache>
                <c:ptCount val="1"/>
                <c:pt idx="0">
                  <c:v>1397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Sheet2!$C$31:$N$31</c:f>
              <c:strCache>
                <c:ptCount val="12"/>
                <c:pt idx="0">
                  <c:v>فروردین 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 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 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Sheet2!$C$34:$N$34</c:f>
              <c:numCache>
                <c:formatCode>General</c:formatCode>
                <c:ptCount val="12"/>
                <c:pt idx="0">
                  <c:v>6214471</c:v>
                </c:pt>
                <c:pt idx="1">
                  <c:v>6146607</c:v>
                </c:pt>
                <c:pt idx="2">
                  <c:v>6369693</c:v>
                </c:pt>
                <c:pt idx="3">
                  <c:v>6311215</c:v>
                </c:pt>
                <c:pt idx="4">
                  <c:v>6169352</c:v>
                </c:pt>
                <c:pt idx="5">
                  <c:v>6153412</c:v>
                </c:pt>
                <c:pt idx="6">
                  <c:v>6551565</c:v>
                </c:pt>
                <c:pt idx="7">
                  <c:v>7768995</c:v>
                </c:pt>
                <c:pt idx="8">
                  <c:v>6212050</c:v>
                </c:pt>
                <c:pt idx="9">
                  <c:v>6175573</c:v>
                </c:pt>
                <c:pt idx="10">
                  <c:v>6194823</c:v>
                </c:pt>
                <c:pt idx="11">
                  <c:v>14931204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A-4B60-A00F-A9EB8C7E7DAF}"/>
            </c:ext>
          </c:extLst>
        </c:ser>
        <c:ser>
          <c:idx val="1"/>
          <c:order val="1"/>
          <c:tx>
            <c:strRef>
              <c:f>Sheet2!$O$29</c:f>
              <c:strCache>
                <c:ptCount val="1"/>
                <c:pt idx="0">
                  <c:v>1398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Sheet2!$O$34:$Z$34</c:f>
              <c:numCache>
                <c:formatCode>General</c:formatCode>
                <c:ptCount val="12"/>
                <c:pt idx="0">
                  <c:v>16075504</c:v>
                </c:pt>
                <c:pt idx="1">
                  <c:v>16082546</c:v>
                </c:pt>
                <c:pt idx="2">
                  <c:v>16999054</c:v>
                </c:pt>
                <c:pt idx="3">
                  <c:v>17290487</c:v>
                </c:pt>
                <c:pt idx="4">
                  <c:v>17113389</c:v>
                </c:pt>
                <c:pt idx="5">
                  <c:v>17064565</c:v>
                </c:pt>
                <c:pt idx="6">
                  <c:v>18393763</c:v>
                </c:pt>
                <c:pt idx="7">
                  <c:v>18354850</c:v>
                </c:pt>
                <c:pt idx="8">
                  <c:v>18345071</c:v>
                </c:pt>
                <c:pt idx="9">
                  <c:v>18355007</c:v>
                </c:pt>
                <c:pt idx="10">
                  <c:v>18384408</c:v>
                </c:pt>
                <c:pt idx="11">
                  <c:v>18460151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84-4B6D-84F7-AB9E9BBFB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8997695"/>
        <c:axId val="299000607"/>
      </c:barChart>
      <c:catAx>
        <c:axId val="298997695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2  Titr" panose="00000700000000000000" pitchFamily="2" charset="-78"/>
              </a:defRPr>
            </a:pPr>
            <a:endParaRPr lang="fa-IR"/>
          </a:p>
        </c:txPr>
        <c:crossAx val="299000607"/>
        <c:crosses val="autoZero"/>
        <c:auto val="1"/>
        <c:lblAlgn val="ctr"/>
        <c:lblOffset val="100"/>
        <c:noMultiLvlLbl val="0"/>
      </c:catAx>
      <c:valAx>
        <c:axId val="299000607"/>
        <c:scaling>
          <c:orientation val="minMax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2  Titr" panose="00000700000000000000" pitchFamily="2" charset="-78"/>
              </a:defRPr>
            </a:pPr>
            <a:endParaRPr lang="fa-IR"/>
          </a:p>
        </c:txPr>
        <c:crossAx val="298997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822337199177275"/>
          <c:y val="0.92489100885992492"/>
          <c:w val="0.14240528954883494"/>
          <c:h val="6.56771467239610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2  Titr" panose="000007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35</xdr:row>
      <xdr:rowOff>95249</xdr:rowOff>
    </xdr:from>
    <xdr:to>
      <xdr:col>8</xdr:col>
      <xdr:colOff>676275</xdr:colOff>
      <xdr:row>53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800100</xdr:colOff>
      <xdr:row>35</xdr:row>
      <xdr:rowOff>85725</xdr:rowOff>
    </xdr:from>
    <xdr:to>
      <xdr:col>17</xdr:col>
      <xdr:colOff>285750</xdr:colOff>
      <xdr:row>53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1000124</xdr:colOff>
      <xdr:row>53</xdr:row>
      <xdr:rowOff>190500</xdr:rowOff>
    </xdr:from>
    <xdr:to>
      <xdr:col>8</xdr:col>
      <xdr:colOff>714376</xdr:colOff>
      <xdr:row>75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781050</xdr:colOff>
      <xdr:row>53</xdr:row>
      <xdr:rowOff>180975</xdr:rowOff>
    </xdr:from>
    <xdr:to>
      <xdr:col>17</xdr:col>
      <xdr:colOff>326571</xdr:colOff>
      <xdr:row>75</xdr:row>
      <xdr:rowOff>122464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2"/>
  <sheetViews>
    <sheetView rightToLeft="1" topLeftCell="A3" workbookViewId="0">
      <selection activeCell="H17" sqref="H17"/>
    </sheetView>
  </sheetViews>
  <sheetFormatPr defaultRowHeight="17.25" x14ac:dyDescent="0.2"/>
  <cols>
    <col min="1" max="1" width="9" style="1"/>
    <col min="2" max="2" width="11.75" style="1" bestFit="1" customWidth="1"/>
    <col min="3" max="3" width="3.25" style="1" bestFit="1" customWidth="1"/>
    <col min="4" max="4" width="9.25" style="1" bestFit="1" customWidth="1"/>
    <col min="5" max="5" width="10.25" style="1" bestFit="1" customWidth="1"/>
    <col min="6" max="6" width="9.75" style="1" bestFit="1" customWidth="1"/>
    <col min="7" max="7" width="14" style="1" bestFit="1" customWidth="1"/>
    <col min="8" max="8" width="9.5" style="1" bestFit="1" customWidth="1"/>
    <col min="9" max="9" width="10.25" style="1" bestFit="1" customWidth="1"/>
    <col min="10" max="10" width="11.375" style="1" bestFit="1" customWidth="1"/>
    <col min="11" max="11" width="14" style="1" bestFit="1" customWidth="1"/>
    <col min="12" max="12" width="9.25" style="1" bestFit="1" customWidth="1"/>
    <col min="13" max="13" width="10.25" style="1" bestFit="1" customWidth="1"/>
    <col min="14" max="14" width="9.75" style="1" bestFit="1" customWidth="1"/>
    <col min="15" max="15" width="14" style="1" bestFit="1" customWidth="1"/>
    <col min="16" max="16" width="9.25" style="1" bestFit="1" customWidth="1"/>
    <col min="17" max="17" width="10.25" style="1" bestFit="1" customWidth="1"/>
    <col min="18" max="18" width="9.75" style="1" bestFit="1" customWidth="1"/>
    <col min="19" max="19" width="14" style="1" bestFit="1" customWidth="1"/>
    <col min="20" max="16384" width="9" style="1"/>
  </cols>
  <sheetData>
    <row r="3" spans="2:19" ht="18" x14ac:dyDescent="0.2">
      <c r="D3" s="4"/>
      <c r="E3" s="4"/>
      <c r="F3" s="4"/>
      <c r="G3" s="4"/>
      <c r="H3" s="5"/>
      <c r="I3" s="5"/>
    </row>
    <row r="5" spans="2:19" ht="18" x14ac:dyDescent="0.2">
      <c r="B5" s="5" t="s">
        <v>0</v>
      </c>
      <c r="C5" s="19"/>
      <c r="D5" s="20" t="s">
        <v>1</v>
      </c>
      <c r="E5" s="20"/>
      <c r="F5" s="20"/>
      <c r="G5" s="20"/>
      <c r="H5" s="21" t="s">
        <v>2</v>
      </c>
      <c r="I5" s="21"/>
      <c r="J5" s="21"/>
      <c r="K5" s="21"/>
      <c r="L5" s="22" t="s">
        <v>11</v>
      </c>
      <c r="M5" s="22"/>
      <c r="N5" s="22"/>
      <c r="O5" s="22"/>
      <c r="P5" s="23" t="s">
        <v>16</v>
      </c>
      <c r="Q5" s="23"/>
      <c r="R5" s="23"/>
      <c r="S5" s="23"/>
    </row>
    <row r="6" spans="2:19" x14ac:dyDescent="0.2">
      <c r="B6" s="1" t="s">
        <v>3</v>
      </c>
      <c r="C6" s="6" t="s">
        <v>4</v>
      </c>
      <c r="D6" s="7" t="s">
        <v>5</v>
      </c>
      <c r="E6" s="8" t="s">
        <v>6</v>
      </c>
      <c r="F6" s="8" t="s">
        <v>7</v>
      </c>
      <c r="G6" s="8" t="s">
        <v>8</v>
      </c>
      <c r="H6" s="9" t="s">
        <v>5</v>
      </c>
      <c r="I6" s="9" t="s">
        <v>6</v>
      </c>
      <c r="J6" s="10" t="s">
        <v>7</v>
      </c>
      <c r="K6" s="11" t="s">
        <v>8</v>
      </c>
      <c r="L6" s="15" t="s">
        <v>5</v>
      </c>
      <c r="M6" s="16" t="s">
        <v>6</v>
      </c>
      <c r="N6" s="16" t="s">
        <v>7</v>
      </c>
      <c r="O6" s="16" t="s">
        <v>8</v>
      </c>
      <c r="P6" s="18" t="s">
        <v>5</v>
      </c>
      <c r="Q6" s="2" t="s">
        <v>6</v>
      </c>
      <c r="R6" s="2" t="s">
        <v>7</v>
      </c>
      <c r="S6" s="2" t="s">
        <v>8</v>
      </c>
    </row>
    <row r="7" spans="2:19" x14ac:dyDescent="0.2">
      <c r="B7" s="1" t="s">
        <v>12</v>
      </c>
      <c r="C7" s="6" t="s">
        <v>9</v>
      </c>
      <c r="D7" s="8">
        <v>549462</v>
      </c>
      <c r="E7" s="7">
        <v>50501</v>
      </c>
      <c r="F7" s="7">
        <v>16481278</v>
      </c>
      <c r="G7" s="7">
        <v>832321</v>
      </c>
      <c r="H7" s="12">
        <v>171550</v>
      </c>
      <c r="I7" s="12">
        <v>6001</v>
      </c>
      <c r="J7" s="12">
        <v>19415264</v>
      </c>
      <c r="K7" s="13">
        <v>116511</v>
      </c>
      <c r="L7" s="17">
        <f>D7/11</f>
        <v>49951.090909090912</v>
      </c>
      <c r="M7" s="17">
        <f>E7/11</f>
        <v>4591</v>
      </c>
      <c r="N7" s="17">
        <v>16481278</v>
      </c>
      <c r="O7" s="17">
        <f>G7/11</f>
        <v>75665.545454545456</v>
      </c>
      <c r="P7" s="3">
        <f>H7/L7-1</f>
        <v>2.4343594279495213</v>
      </c>
      <c r="Q7" s="3">
        <f t="shared" ref="Q7:S12" si="0">I7/M7-1</f>
        <v>0.30712263123502503</v>
      </c>
      <c r="R7" s="3">
        <f t="shared" si="0"/>
        <v>0.17801932592848679</v>
      </c>
      <c r="S7" s="3">
        <f t="shared" si="0"/>
        <v>0.5398157681952036</v>
      </c>
    </row>
    <row r="8" spans="2:19" x14ac:dyDescent="0.2">
      <c r="B8" s="1" t="s">
        <v>13</v>
      </c>
      <c r="C8" s="6" t="s">
        <v>9</v>
      </c>
      <c r="D8" s="8">
        <v>938528</v>
      </c>
      <c r="E8" s="7">
        <v>0</v>
      </c>
      <c r="F8" s="7">
        <v>0</v>
      </c>
      <c r="G8" s="7">
        <v>0</v>
      </c>
      <c r="H8" s="12">
        <v>274454</v>
      </c>
      <c r="I8" s="12">
        <v>0</v>
      </c>
      <c r="J8" s="12"/>
      <c r="K8" s="13">
        <v>0</v>
      </c>
      <c r="L8" s="17">
        <f t="shared" ref="L8:L12" si="1">D8/11</f>
        <v>85320.727272727279</v>
      </c>
      <c r="M8" s="17">
        <f t="shared" ref="M8:M12" si="2">E8/11</f>
        <v>0</v>
      </c>
      <c r="N8" s="16">
        <v>0</v>
      </c>
      <c r="O8" s="17">
        <f t="shared" ref="O8:O12" si="3">G8/11</f>
        <v>0</v>
      </c>
      <c r="P8" s="3">
        <f t="shared" ref="P8:P12" si="4">H8/L8-1</f>
        <v>2.2167330116949091</v>
      </c>
      <c r="Q8" s="3"/>
      <c r="R8" s="3"/>
      <c r="S8" s="3"/>
    </row>
    <row r="9" spans="2:19" x14ac:dyDescent="0.2">
      <c r="B9" s="1" t="s">
        <v>14</v>
      </c>
      <c r="C9" s="6" t="s">
        <v>9</v>
      </c>
      <c r="D9" s="7">
        <v>0</v>
      </c>
      <c r="E9" s="7">
        <v>336151</v>
      </c>
      <c r="F9" s="7">
        <v>18361522</v>
      </c>
      <c r="G9" s="7">
        <v>6172244</v>
      </c>
      <c r="H9" s="13">
        <v>0</v>
      </c>
      <c r="I9" s="13">
        <v>147695</v>
      </c>
      <c r="J9" s="13">
        <v>18460151</v>
      </c>
      <c r="K9" s="13">
        <v>2726472</v>
      </c>
      <c r="L9" s="17">
        <f t="shared" si="1"/>
        <v>0</v>
      </c>
      <c r="M9" s="17">
        <f t="shared" si="2"/>
        <v>30559.18181818182</v>
      </c>
      <c r="N9" s="17">
        <v>18361522</v>
      </c>
      <c r="O9" s="17">
        <f t="shared" si="3"/>
        <v>561113.09090909094</v>
      </c>
      <c r="P9" s="3"/>
      <c r="Q9" s="3">
        <f t="shared" si="0"/>
        <v>3.833080966589419</v>
      </c>
      <c r="R9" s="3">
        <f t="shared" si="0"/>
        <v>5.3715046062086103E-3</v>
      </c>
      <c r="S9" s="3">
        <f t="shared" si="0"/>
        <v>3.859041865486847</v>
      </c>
    </row>
    <row r="10" spans="2:19" x14ac:dyDescent="0.2">
      <c r="B10" s="1" t="s">
        <v>15</v>
      </c>
      <c r="C10" s="6" t="s">
        <v>9</v>
      </c>
      <c r="D10" s="8">
        <v>0</v>
      </c>
      <c r="E10" s="7">
        <v>852374</v>
      </c>
      <c r="F10" s="7">
        <v>22257811</v>
      </c>
      <c r="G10" s="7">
        <v>18971979</v>
      </c>
      <c r="H10" s="10">
        <v>0</v>
      </c>
      <c r="I10" s="13">
        <v>147622</v>
      </c>
      <c r="J10" s="13">
        <v>23923324</v>
      </c>
      <c r="K10" s="13">
        <v>3531609</v>
      </c>
      <c r="L10" s="17">
        <f t="shared" si="1"/>
        <v>0</v>
      </c>
      <c r="M10" s="17">
        <f t="shared" si="2"/>
        <v>77488.545454545456</v>
      </c>
      <c r="N10" s="17">
        <v>22257811</v>
      </c>
      <c r="O10" s="17">
        <f t="shared" si="3"/>
        <v>1724725.3636363635</v>
      </c>
      <c r="P10" s="3"/>
      <c r="Q10" s="3">
        <f t="shared" si="0"/>
        <v>0.9050815721737171</v>
      </c>
      <c r="R10" s="3">
        <f t="shared" si="0"/>
        <v>7.4828247935073255E-2</v>
      </c>
      <c r="S10" s="3">
        <f t="shared" si="0"/>
        <v>1.0476355682240635</v>
      </c>
    </row>
    <row r="11" spans="2:19" x14ac:dyDescent="0.2">
      <c r="C11" s="6"/>
      <c r="D11" s="8">
        <v>0</v>
      </c>
      <c r="E11" s="8">
        <v>0</v>
      </c>
      <c r="F11" s="8">
        <v>0</v>
      </c>
      <c r="G11" s="8">
        <v>0</v>
      </c>
      <c r="H11" s="10">
        <v>0</v>
      </c>
      <c r="I11" s="10">
        <v>0</v>
      </c>
      <c r="J11" s="11"/>
      <c r="K11" s="10">
        <v>0</v>
      </c>
      <c r="L11" s="17">
        <f t="shared" si="1"/>
        <v>0</v>
      </c>
      <c r="M11" s="17">
        <f t="shared" si="2"/>
        <v>0</v>
      </c>
      <c r="N11" s="16">
        <v>0</v>
      </c>
      <c r="O11" s="17">
        <f t="shared" si="3"/>
        <v>0</v>
      </c>
      <c r="P11" s="3"/>
      <c r="Q11" s="3"/>
      <c r="R11" s="3"/>
      <c r="S11" s="3"/>
    </row>
    <row r="12" spans="2:19" x14ac:dyDescent="0.2">
      <c r="B12" s="1" t="s">
        <v>10</v>
      </c>
      <c r="C12" s="6"/>
      <c r="D12" s="7">
        <f>SUM(D7:D11)</f>
        <v>1487990</v>
      </c>
      <c r="E12" s="7">
        <f>SUM(E7:E11)</f>
        <v>1239026</v>
      </c>
      <c r="F12" s="6"/>
      <c r="G12" s="7">
        <v>25976544</v>
      </c>
      <c r="H12" s="14">
        <f>SUM(H7:H11)</f>
        <v>446004</v>
      </c>
      <c r="I12" s="14">
        <f>SUM(I7:I11)</f>
        <v>301318</v>
      </c>
      <c r="J12" s="11"/>
      <c r="K12" s="13">
        <v>6374592</v>
      </c>
      <c r="L12" s="17">
        <f t="shared" si="1"/>
        <v>135271.81818181818</v>
      </c>
      <c r="M12" s="17">
        <f t="shared" si="2"/>
        <v>112638.72727272728</v>
      </c>
      <c r="N12" s="16"/>
      <c r="O12" s="17">
        <f t="shared" si="3"/>
        <v>2361504</v>
      </c>
      <c r="P12" s="3">
        <f t="shared" si="4"/>
        <v>2.2970947385399096</v>
      </c>
      <c r="Q12" s="3">
        <f t="shared" si="0"/>
        <v>1.6750834930017611</v>
      </c>
      <c r="R12" s="3"/>
      <c r="S12" s="3">
        <f t="shared" si="0"/>
        <v>1.69937802349689</v>
      </c>
    </row>
  </sheetData>
  <mergeCells count="5">
    <mergeCell ref="D3:G3"/>
    <mergeCell ref="D5:G5"/>
    <mergeCell ref="H5:K5"/>
    <mergeCell ref="L5:O5"/>
    <mergeCell ref="P5:S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Q13"/>
  <sheetViews>
    <sheetView rightToLeft="1" topLeftCell="D5" workbookViewId="0">
      <pane xSplit="1" topLeftCell="E1" activePane="topRight" state="frozen"/>
      <selection activeCell="D5" sqref="D5"/>
      <selection pane="topRight" activeCell="F7" sqref="F7:I7"/>
    </sheetView>
  </sheetViews>
  <sheetFormatPr defaultColWidth="8.875" defaultRowHeight="18" x14ac:dyDescent="0.2"/>
  <cols>
    <col min="1" max="3" width="8.875" style="24"/>
    <col min="4" max="4" width="13.25" style="24" bestFit="1" customWidth="1"/>
    <col min="5" max="5" width="3.625" style="24" bestFit="1" customWidth="1"/>
    <col min="6" max="6" width="10.5" style="24" bestFit="1" customWidth="1"/>
    <col min="7" max="7" width="13.25" style="24" bestFit="1" customWidth="1"/>
    <col min="8" max="8" width="10.875" style="24" bestFit="1" customWidth="1"/>
    <col min="9" max="9" width="16.125" style="24" bestFit="1" customWidth="1"/>
    <col min="10" max="10" width="10.5" style="24" bestFit="1" customWidth="1"/>
    <col min="11" max="11" width="11.125" style="24" bestFit="1" customWidth="1"/>
    <col min="12" max="12" width="10.875" style="24" bestFit="1" customWidth="1"/>
    <col min="13" max="13" width="16.125" style="24" bestFit="1" customWidth="1"/>
    <col min="14" max="14" width="10.5" style="24" bestFit="1" customWidth="1"/>
    <col min="15" max="15" width="11.125" style="24" bestFit="1" customWidth="1"/>
    <col min="16" max="16" width="10.875" style="24" bestFit="1" customWidth="1"/>
    <col min="17" max="17" width="16.125" style="24" bestFit="1" customWidth="1"/>
    <col min="18" max="16384" width="8.875" style="24"/>
  </cols>
  <sheetData>
    <row r="7" spans="4:17" ht="19.5" x14ac:dyDescent="0.2">
      <c r="D7" s="32" t="s">
        <v>0</v>
      </c>
      <c r="E7" s="32"/>
      <c r="F7" s="31">
        <v>97</v>
      </c>
      <c r="G7" s="31"/>
      <c r="H7" s="31"/>
      <c r="I7" s="31"/>
      <c r="J7" s="35">
        <v>98</v>
      </c>
      <c r="K7" s="35"/>
      <c r="L7" s="35"/>
      <c r="M7" s="35"/>
      <c r="N7" s="34" t="s">
        <v>16</v>
      </c>
      <c r="O7" s="34"/>
      <c r="P7" s="34"/>
      <c r="Q7" s="34"/>
    </row>
    <row r="8" spans="4:17" x14ac:dyDescent="0.2">
      <c r="D8" s="32" t="s">
        <v>3</v>
      </c>
      <c r="E8" s="32" t="s">
        <v>4</v>
      </c>
      <c r="F8" s="28" t="s">
        <v>5</v>
      </c>
      <c r="G8" s="28" t="s">
        <v>6</v>
      </c>
      <c r="H8" s="28" t="s">
        <v>7</v>
      </c>
      <c r="I8" s="28" t="s">
        <v>8</v>
      </c>
      <c r="J8" s="25" t="s">
        <v>5</v>
      </c>
      <c r="K8" s="25" t="s">
        <v>6</v>
      </c>
      <c r="L8" s="25" t="s">
        <v>7</v>
      </c>
      <c r="M8" s="25" t="s">
        <v>8</v>
      </c>
      <c r="N8" s="33" t="s">
        <v>5</v>
      </c>
      <c r="O8" s="33" t="s">
        <v>6</v>
      </c>
      <c r="P8" s="33" t="s">
        <v>7</v>
      </c>
      <c r="Q8" s="33" t="s">
        <v>8</v>
      </c>
    </row>
    <row r="9" spans="4:17" ht="19.5" x14ac:dyDescent="0.2">
      <c r="D9" s="32" t="s">
        <v>12</v>
      </c>
      <c r="E9" s="32" t="s">
        <v>9</v>
      </c>
      <c r="F9" s="29">
        <v>835541</v>
      </c>
      <c r="G9" s="29">
        <v>52020</v>
      </c>
      <c r="H9" s="29">
        <v>23401865</v>
      </c>
      <c r="I9" s="29">
        <v>1217365</v>
      </c>
      <c r="J9" s="26">
        <v>721012</v>
      </c>
      <c r="K9" s="26">
        <v>56502</v>
      </c>
      <c r="L9" s="26">
        <v>16792892</v>
      </c>
      <c r="M9" s="26">
        <v>948832</v>
      </c>
      <c r="N9" s="36">
        <f>J9/F9-1</f>
        <v>-0.13707166973254459</v>
      </c>
      <c r="O9" s="36">
        <f t="shared" ref="O9:Q10" si="0">K9/G9-1</f>
        <v>8.6159169550173109E-2</v>
      </c>
      <c r="P9" s="36">
        <f t="shared" si="0"/>
        <v>-0.28241223509322866</v>
      </c>
      <c r="Q9" s="36">
        <f t="shared" si="0"/>
        <v>-0.22058544479264641</v>
      </c>
    </row>
    <row r="10" spans="4:17" ht="19.5" x14ac:dyDescent="0.2">
      <c r="D10" s="32" t="s">
        <v>13</v>
      </c>
      <c r="E10" s="32" t="s">
        <v>9</v>
      </c>
      <c r="F10" s="29">
        <v>1348709</v>
      </c>
      <c r="G10" s="30">
        <v>0</v>
      </c>
      <c r="H10" s="30">
        <v>0</v>
      </c>
      <c r="I10" s="30">
        <v>0</v>
      </c>
      <c r="J10" s="26">
        <v>1212982</v>
      </c>
      <c r="K10" s="27">
        <v>0</v>
      </c>
      <c r="L10" s="25"/>
      <c r="M10" s="27">
        <v>0</v>
      </c>
      <c r="N10" s="36">
        <f t="shared" ref="N10:O13" si="1">J10/F10-1</f>
        <v>-0.10063475516215881</v>
      </c>
      <c r="O10" s="36"/>
      <c r="P10" s="36"/>
      <c r="Q10" s="36"/>
    </row>
    <row r="11" spans="4:17" ht="19.5" x14ac:dyDescent="0.2">
      <c r="D11" s="32" t="s">
        <v>14</v>
      </c>
      <c r="E11" s="32" t="s">
        <v>9</v>
      </c>
      <c r="F11" s="30">
        <v>0</v>
      </c>
      <c r="G11" s="29">
        <v>575921</v>
      </c>
      <c r="H11" s="29">
        <v>6205639</v>
      </c>
      <c r="I11" s="29">
        <v>3573958</v>
      </c>
      <c r="J11" s="27">
        <v>0</v>
      </c>
      <c r="K11" s="26">
        <v>483846</v>
      </c>
      <c r="L11" s="26">
        <v>18391629</v>
      </c>
      <c r="M11" s="26">
        <v>8898716</v>
      </c>
      <c r="N11" s="36"/>
      <c r="O11" s="36">
        <f t="shared" ref="O11:O12" si="2">K11/G11-1</f>
        <v>-0.15987435776781889</v>
      </c>
      <c r="P11" s="36">
        <f t="shared" ref="P11:P13" si="3">L11/H11-1</f>
        <v>1.9636962446574802</v>
      </c>
      <c r="Q11" s="36">
        <f t="shared" ref="Q11:Q13" si="4">M11/I11-1</f>
        <v>1.4898770494784772</v>
      </c>
    </row>
    <row r="12" spans="4:17" ht="19.5" x14ac:dyDescent="0.2">
      <c r="D12" s="32" t="s">
        <v>15</v>
      </c>
      <c r="E12" s="32" t="s">
        <v>9</v>
      </c>
      <c r="F12" s="30">
        <v>0</v>
      </c>
      <c r="G12" s="29">
        <v>721502</v>
      </c>
      <c r="H12" s="29">
        <v>18628119</v>
      </c>
      <c r="I12" s="29">
        <v>13440225</v>
      </c>
      <c r="J12" s="27">
        <v>0</v>
      </c>
      <c r="K12" s="26">
        <v>999996</v>
      </c>
      <c r="L12" s="26">
        <v>22412656</v>
      </c>
      <c r="M12" s="26">
        <v>22412566</v>
      </c>
      <c r="N12" s="36"/>
      <c r="O12" s="36">
        <f t="shared" si="2"/>
        <v>0.38599200002217593</v>
      </c>
      <c r="P12" s="36">
        <f t="shared" si="3"/>
        <v>0.20316259521425639</v>
      </c>
      <c r="Q12" s="36">
        <f t="shared" si="4"/>
        <v>0.66757371993400416</v>
      </c>
    </row>
    <row r="13" spans="4:17" ht="19.5" x14ac:dyDescent="0.2">
      <c r="D13" s="32" t="s">
        <v>10</v>
      </c>
      <c r="E13" s="32"/>
      <c r="F13" s="29">
        <f>SUM(F9:F12)</f>
        <v>2184250</v>
      </c>
      <c r="G13" s="29">
        <f>SUM(G9:G12)</f>
        <v>1349443</v>
      </c>
      <c r="H13" s="28"/>
      <c r="I13" s="29">
        <v>18231548</v>
      </c>
      <c r="J13" s="26">
        <f>SUM(J9:J12)</f>
        <v>1933994</v>
      </c>
      <c r="K13" s="26">
        <f>SUM(K9:K12)</f>
        <v>1540344</v>
      </c>
      <c r="L13" s="25"/>
      <c r="M13" s="26">
        <v>32260114</v>
      </c>
      <c r="N13" s="36">
        <f t="shared" si="1"/>
        <v>-0.11457296554881535</v>
      </c>
      <c r="O13" s="36">
        <f t="shared" si="1"/>
        <v>0.14146651618482586</v>
      </c>
      <c r="P13" s="36"/>
      <c r="Q13" s="36">
        <f t="shared" si="4"/>
        <v>0.76946653131154852</v>
      </c>
    </row>
  </sheetData>
  <mergeCells count="3">
    <mergeCell ref="J7:M7"/>
    <mergeCell ref="F7:I7"/>
    <mergeCell ref="N7:Q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5"/>
  <sheetViews>
    <sheetView rightToLeft="1" tabSelected="1" topLeftCell="B43" zoomScale="70" zoomScaleNormal="70" workbookViewId="0">
      <pane xSplit="1" topLeftCell="C1" activePane="topRight" state="frozen"/>
      <selection activeCell="B1" sqref="B1"/>
      <selection pane="topRight" activeCell="E14" sqref="E14"/>
    </sheetView>
  </sheetViews>
  <sheetFormatPr defaultRowHeight="15.75" x14ac:dyDescent="0.2"/>
  <cols>
    <col min="1" max="1" width="9" style="37"/>
    <col min="2" max="2" width="13.125" style="37" bestFit="1" customWidth="1"/>
    <col min="3" max="5" width="15" style="37" bestFit="1" customWidth="1"/>
    <col min="6" max="8" width="15.875" style="37" bestFit="1" customWidth="1"/>
    <col min="9" max="17" width="15" style="37" bestFit="1" customWidth="1"/>
    <col min="18" max="20" width="15.875" style="37" bestFit="1" customWidth="1"/>
    <col min="21" max="26" width="15" style="37" bestFit="1" customWidth="1"/>
    <col min="27" max="16384" width="9" style="37"/>
  </cols>
  <sheetData>
    <row r="3" spans="2:26" x14ac:dyDescent="0.2">
      <c r="C3" s="41">
        <v>1397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38">
        <v>1398</v>
      </c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2:26" x14ac:dyDescent="0.2"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2:26" x14ac:dyDescent="0.2">
      <c r="B5" s="37" t="s">
        <v>17</v>
      </c>
      <c r="C5" s="40" t="s">
        <v>22</v>
      </c>
      <c r="D5" s="40" t="s">
        <v>23</v>
      </c>
      <c r="E5" s="40" t="s">
        <v>24</v>
      </c>
      <c r="F5" s="40" t="s">
        <v>25</v>
      </c>
      <c r="G5" s="40" t="s">
        <v>26</v>
      </c>
      <c r="H5" s="40" t="s">
        <v>27</v>
      </c>
      <c r="I5" s="40" t="s">
        <v>28</v>
      </c>
      <c r="J5" s="40" t="s">
        <v>29</v>
      </c>
      <c r="K5" s="40" t="s">
        <v>30</v>
      </c>
      <c r="L5" s="40" t="s">
        <v>31</v>
      </c>
      <c r="M5" s="40" t="s">
        <v>32</v>
      </c>
      <c r="N5" s="40" t="s">
        <v>33</v>
      </c>
      <c r="O5" s="39" t="s">
        <v>22</v>
      </c>
      <c r="P5" s="39" t="s">
        <v>23</v>
      </c>
      <c r="Q5" s="39" t="s">
        <v>24</v>
      </c>
      <c r="R5" s="39" t="s">
        <v>25</v>
      </c>
      <c r="S5" s="39" t="s">
        <v>26</v>
      </c>
      <c r="T5" s="39" t="s">
        <v>27</v>
      </c>
      <c r="U5" s="39" t="s">
        <v>28</v>
      </c>
      <c r="V5" s="39" t="s">
        <v>29</v>
      </c>
      <c r="W5" s="39" t="s">
        <v>30</v>
      </c>
      <c r="X5" s="39" t="s">
        <v>31</v>
      </c>
      <c r="Y5" s="39" t="s">
        <v>32</v>
      </c>
      <c r="Z5" s="39" t="s">
        <v>33</v>
      </c>
    </row>
    <row r="6" spans="2:26" x14ac:dyDescent="0.2">
      <c r="B6" s="37" t="s">
        <v>18</v>
      </c>
      <c r="C6" s="40">
        <v>132552</v>
      </c>
      <c r="D6" s="40">
        <v>120008</v>
      </c>
      <c r="E6" s="40">
        <v>165128</v>
      </c>
      <c r="F6" s="40">
        <v>179979</v>
      </c>
      <c r="G6" s="40">
        <v>180112</v>
      </c>
      <c r="H6" s="40">
        <v>177672</v>
      </c>
      <c r="I6" s="40">
        <v>120067</v>
      </c>
      <c r="J6" s="40">
        <v>149501</v>
      </c>
      <c r="K6" s="40">
        <v>173805</v>
      </c>
      <c r="L6" s="40">
        <v>106173</v>
      </c>
      <c r="M6" s="40">
        <v>135946</v>
      </c>
      <c r="N6" s="40">
        <v>150049</v>
      </c>
      <c r="O6" s="39">
        <v>149827</v>
      </c>
      <c r="P6" s="39">
        <v>178925</v>
      </c>
      <c r="Q6" s="39">
        <v>174933</v>
      </c>
      <c r="R6" s="39">
        <v>110779</v>
      </c>
      <c r="S6" s="39">
        <v>171922</v>
      </c>
      <c r="T6" s="39">
        <v>159236</v>
      </c>
      <c r="U6" s="39">
        <v>135124</v>
      </c>
      <c r="V6" s="39">
        <v>149173</v>
      </c>
      <c r="W6" s="39">
        <v>125268</v>
      </c>
      <c r="X6" s="39">
        <v>102544</v>
      </c>
      <c r="Y6" s="39">
        <v>37353</v>
      </c>
      <c r="Z6" s="39">
        <v>171550</v>
      </c>
    </row>
    <row r="7" spans="2:26" x14ac:dyDescent="0.2">
      <c r="B7" s="37" t="s">
        <v>19</v>
      </c>
      <c r="C7" s="40">
        <v>207540</v>
      </c>
      <c r="D7" s="40">
        <v>187663</v>
      </c>
      <c r="E7" s="40">
        <v>220091</v>
      </c>
      <c r="F7" s="40">
        <v>268978</v>
      </c>
      <c r="G7" s="40">
        <v>265637</v>
      </c>
      <c r="H7" s="40">
        <v>272897</v>
      </c>
      <c r="I7" s="40">
        <v>184332</v>
      </c>
      <c r="J7" s="40">
        <v>226360</v>
      </c>
      <c r="K7" s="40">
        <v>279389</v>
      </c>
      <c r="L7" s="40">
        <v>169312</v>
      </c>
      <c r="M7" s="40">
        <v>222725</v>
      </c>
      <c r="N7" s="40">
        <v>266591</v>
      </c>
      <c r="O7" s="39">
        <v>252220</v>
      </c>
      <c r="P7" s="39">
        <v>289121</v>
      </c>
      <c r="Q7" s="39">
        <v>272248</v>
      </c>
      <c r="R7" s="39">
        <v>172083</v>
      </c>
      <c r="S7" s="39">
        <v>268404</v>
      </c>
      <c r="T7" s="39">
        <v>238977</v>
      </c>
      <c r="U7" s="39">
        <v>231282</v>
      </c>
      <c r="V7" s="39">
        <v>231711</v>
      </c>
      <c r="W7" s="39">
        <v>216718</v>
      </c>
      <c r="X7" s="39">
        <v>173302</v>
      </c>
      <c r="Y7" s="39">
        <v>85515</v>
      </c>
      <c r="Z7" s="39">
        <v>274454</v>
      </c>
    </row>
    <row r="8" spans="2:26" x14ac:dyDescent="0.2">
      <c r="B8" s="37" t="s">
        <v>20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</row>
    <row r="9" spans="2:26" x14ac:dyDescent="0.2">
      <c r="C9" s="40">
        <v>340092</v>
      </c>
      <c r="D9" s="40">
        <v>307671</v>
      </c>
      <c r="E9" s="40">
        <v>385219</v>
      </c>
      <c r="F9" s="40">
        <v>448957</v>
      </c>
      <c r="G9" s="40">
        <v>445749</v>
      </c>
      <c r="H9" s="40">
        <v>450569</v>
      </c>
      <c r="I9" s="40">
        <v>304399</v>
      </c>
      <c r="J9" s="40">
        <v>375861</v>
      </c>
      <c r="K9" s="40">
        <v>453194</v>
      </c>
      <c r="L9" s="40">
        <v>275485</v>
      </c>
      <c r="M9" s="40">
        <v>358671</v>
      </c>
      <c r="N9" s="40">
        <v>416640</v>
      </c>
      <c r="O9" s="39">
        <v>402047</v>
      </c>
      <c r="P9" s="39">
        <v>468046</v>
      </c>
      <c r="Q9" s="39">
        <v>447181</v>
      </c>
      <c r="R9" s="39">
        <v>282862</v>
      </c>
      <c r="S9" s="39">
        <v>440326</v>
      </c>
      <c r="T9" s="39">
        <v>398213</v>
      </c>
      <c r="U9" s="39">
        <v>366406</v>
      </c>
      <c r="V9" s="39">
        <v>380884</v>
      </c>
      <c r="W9" s="39">
        <v>341986</v>
      </c>
      <c r="X9" s="39">
        <v>275846</v>
      </c>
      <c r="Y9" s="39">
        <v>122868</v>
      </c>
      <c r="Z9" s="39">
        <v>446004</v>
      </c>
    </row>
    <row r="11" spans="2:26" ht="15.75" customHeight="1" x14ac:dyDescent="0.2">
      <c r="C11" s="41">
        <v>1397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38">
        <v>1398</v>
      </c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2:26" ht="15.75" customHeight="1" x14ac:dyDescent="0.2">
      <c r="B12" s="37" t="s">
        <v>34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2:26" ht="15.75" customHeight="1" x14ac:dyDescent="0.2">
      <c r="C13" s="40" t="s">
        <v>22</v>
      </c>
      <c r="D13" s="40" t="s">
        <v>23</v>
      </c>
      <c r="E13" s="40" t="s">
        <v>24</v>
      </c>
      <c r="F13" s="40" t="s">
        <v>25</v>
      </c>
      <c r="G13" s="40" t="s">
        <v>26</v>
      </c>
      <c r="H13" s="40" t="s">
        <v>27</v>
      </c>
      <c r="I13" s="40" t="s">
        <v>28</v>
      </c>
      <c r="J13" s="40" t="s">
        <v>29</v>
      </c>
      <c r="K13" s="40" t="s">
        <v>30</v>
      </c>
      <c r="L13" s="40" t="s">
        <v>31</v>
      </c>
      <c r="M13" s="40" t="s">
        <v>32</v>
      </c>
      <c r="N13" s="40" t="s">
        <v>33</v>
      </c>
      <c r="O13" s="39" t="s">
        <v>22</v>
      </c>
      <c r="P13" s="39" t="s">
        <v>23</v>
      </c>
      <c r="Q13" s="39" t="s">
        <v>24</v>
      </c>
      <c r="R13" s="39" t="s">
        <v>25</v>
      </c>
      <c r="S13" s="39" t="s">
        <v>26</v>
      </c>
      <c r="T13" s="39" t="s">
        <v>27</v>
      </c>
      <c r="U13" s="39" t="s">
        <v>28</v>
      </c>
      <c r="V13" s="39" t="s">
        <v>29</v>
      </c>
      <c r="W13" s="39" t="s">
        <v>30</v>
      </c>
      <c r="X13" s="39" t="s">
        <v>31</v>
      </c>
      <c r="Y13" s="39" t="s">
        <v>32</v>
      </c>
      <c r="Z13" s="39" t="s">
        <v>33</v>
      </c>
    </row>
    <row r="14" spans="2:26" ht="15.75" customHeight="1" x14ac:dyDescent="0.2">
      <c r="B14" s="37" t="s">
        <v>18</v>
      </c>
      <c r="C14" s="40">
        <v>17226</v>
      </c>
      <c r="D14" s="40">
        <v>14800</v>
      </c>
      <c r="E14" s="40">
        <v>14350</v>
      </c>
      <c r="F14" s="40">
        <v>29700</v>
      </c>
      <c r="G14" s="40">
        <v>29254</v>
      </c>
      <c r="H14" s="40">
        <v>15100</v>
      </c>
      <c r="I14" s="40">
        <v>27624</v>
      </c>
      <c r="J14" s="40">
        <v>15046</v>
      </c>
      <c r="K14" s="40">
        <v>0</v>
      </c>
      <c r="L14" s="40">
        <v>0</v>
      </c>
      <c r="M14" s="40">
        <v>9350</v>
      </c>
      <c r="N14" s="40">
        <v>0</v>
      </c>
      <c r="O14" s="39">
        <v>18500</v>
      </c>
      <c r="P14" s="39">
        <v>18500</v>
      </c>
      <c r="Q14" s="39">
        <v>18500</v>
      </c>
      <c r="R14" s="39">
        <v>18500</v>
      </c>
      <c r="S14" s="39">
        <v>0</v>
      </c>
      <c r="T14" s="39">
        <v>37003</v>
      </c>
      <c r="U14" s="39">
        <v>18501</v>
      </c>
      <c r="V14" s="39">
        <v>18500</v>
      </c>
      <c r="W14" s="39">
        <v>0</v>
      </c>
      <c r="X14" s="39">
        <v>0</v>
      </c>
      <c r="Y14" s="39">
        <v>13500</v>
      </c>
      <c r="Z14" s="39">
        <v>6001</v>
      </c>
    </row>
    <row r="15" spans="2:26" ht="15.75" customHeight="1" x14ac:dyDescent="0.2">
      <c r="B15" s="37" t="s">
        <v>19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</row>
    <row r="16" spans="2:26" ht="15.75" customHeight="1" x14ac:dyDescent="0.2">
      <c r="B16" s="37" t="s">
        <v>20</v>
      </c>
      <c r="C16" s="40">
        <v>37082</v>
      </c>
      <c r="D16" s="40">
        <v>60843</v>
      </c>
      <c r="E16" s="40">
        <v>9846</v>
      </c>
      <c r="F16" s="40">
        <v>14588</v>
      </c>
      <c r="G16" s="40">
        <v>71508</v>
      </c>
      <c r="H16" s="40">
        <v>61136</v>
      </c>
      <c r="I16" s="40">
        <v>10162</v>
      </c>
      <c r="J16" s="40">
        <v>8792</v>
      </c>
      <c r="K16" s="40">
        <v>103584</v>
      </c>
      <c r="L16" s="40">
        <v>115234</v>
      </c>
      <c r="M16" s="40">
        <v>146815</v>
      </c>
      <c r="N16" s="40">
        <v>191334</v>
      </c>
      <c r="O16" s="39">
        <v>69877</v>
      </c>
      <c r="P16" s="39">
        <v>82669</v>
      </c>
      <c r="Q16" s="39">
        <v>112006</v>
      </c>
      <c r="R16" s="39">
        <v>11374</v>
      </c>
      <c r="S16" s="39">
        <v>21413</v>
      </c>
      <c r="T16" s="39">
        <v>33780</v>
      </c>
      <c r="U16" s="39">
        <v>29632</v>
      </c>
      <c r="V16" s="39">
        <v>54857</v>
      </c>
      <c r="W16" s="39">
        <v>80966</v>
      </c>
      <c r="X16" s="39">
        <v>107612</v>
      </c>
      <c r="Y16" s="39">
        <v>63084</v>
      </c>
      <c r="Z16" s="39">
        <v>147695</v>
      </c>
    </row>
    <row r="17" spans="2:26" ht="15.75" customHeight="1" x14ac:dyDescent="0.2">
      <c r="B17" s="37" t="s">
        <v>21</v>
      </c>
      <c r="C17" s="40">
        <v>223474</v>
      </c>
      <c r="D17" s="40">
        <v>110997</v>
      </c>
      <c r="E17" s="40">
        <v>33428</v>
      </c>
      <c r="F17" s="40">
        <v>190941</v>
      </c>
      <c r="G17" s="40">
        <v>243969</v>
      </c>
      <c r="H17" s="40">
        <v>358957</v>
      </c>
      <c r="I17" s="40">
        <v>214894</v>
      </c>
      <c r="J17" s="40">
        <v>131001</v>
      </c>
      <c r="K17" s="40">
        <v>63203</v>
      </c>
      <c r="L17" s="40">
        <v>143571</v>
      </c>
      <c r="M17" s="40">
        <v>128583</v>
      </c>
      <c r="N17" s="40">
        <v>40250</v>
      </c>
      <c r="O17" s="39">
        <v>163853</v>
      </c>
      <c r="P17" s="39">
        <v>167105</v>
      </c>
      <c r="Q17" s="39">
        <v>57655</v>
      </c>
      <c r="R17" s="39">
        <v>314074</v>
      </c>
      <c r="S17" s="39">
        <v>253245</v>
      </c>
      <c r="T17" s="39">
        <v>22550</v>
      </c>
      <c r="U17" s="39">
        <v>225453</v>
      </c>
      <c r="V17" s="39">
        <v>136099</v>
      </c>
      <c r="W17" s="39">
        <v>50802</v>
      </c>
      <c r="X17" s="39">
        <v>227963</v>
      </c>
      <c r="Y17" s="39">
        <v>212057</v>
      </c>
      <c r="Z17" s="39">
        <v>147622</v>
      </c>
    </row>
    <row r="18" spans="2:26" ht="15.75" customHeight="1" x14ac:dyDescent="0.2">
      <c r="C18" s="40">
        <v>277782</v>
      </c>
      <c r="D18" s="40">
        <v>186640</v>
      </c>
      <c r="E18" s="40">
        <v>57624</v>
      </c>
      <c r="F18" s="40">
        <v>235229</v>
      </c>
      <c r="G18" s="40">
        <v>344731</v>
      </c>
      <c r="H18" s="40">
        <v>435193</v>
      </c>
      <c r="I18" s="40">
        <v>252680</v>
      </c>
      <c r="J18" s="40">
        <v>154839</v>
      </c>
      <c r="K18" s="40">
        <v>166787</v>
      </c>
      <c r="L18" s="40">
        <v>258805</v>
      </c>
      <c r="M18" s="40">
        <v>284748</v>
      </c>
      <c r="N18" s="40">
        <v>231584</v>
      </c>
      <c r="O18" s="39">
        <v>252230</v>
      </c>
      <c r="P18" s="39">
        <v>268274</v>
      </c>
      <c r="Q18" s="39">
        <v>188161</v>
      </c>
      <c r="R18" s="39">
        <v>343948</v>
      </c>
      <c r="S18" s="39">
        <v>274658</v>
      </c>
      <c r="T18" s="39">
        <v>93333</v>
      </c>
      <c r="U18" s="39">
        <v>273586</v>
      </c>
      <c r="V18" s="39">
        <v>209456</v>
      </c>
      <c r="W18" s="39">
        <v>131768</v>
      </c>
      <c r="X18" s="39">
        <v>335575</v>
      </c>
      <c r="Y18" s="39">
        <v>288641</v>
      </c>
      <c r="Z18" s="39">
        <v>301318</v>
      </c>
    </row>
    <row r="20" spans="2:26" ht="15.75" customHeight="1" x14ac:dyDescent="0.2">
      <c r="C20" s="41">
        <v>1397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38">
        <v>1398</v>
      </c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2:26" ht="15.75" customHeight="1" x14ac:dyDescent="0.2">
      <c r="B21" s="37" t="s">
        <v>35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2:26" x14ac:dyDescent="0.2">
      <c r="C22" s="40" t="s">
        <v>22</v>
      </c>
      <c r="D22" s="40" t="s">
        <v>23</v>
      </c>
      <c r="E22" s="40" t="s">
        <v>24</v>
      </c>
      <c r="F22" s="40" t="s">
        <v>25</v>
      </c>
      <c r="G22" s="40" t="s">
        <v>26</v>
      </c>
      <c r="H22" s="40" t="s">
        <v>27</v>
      </c>
      <c r="I22" s="40" t="s">
        <v>28</v>
      </c>
      <c r="J22" s="40" t="s">
        <v>29</v>
      </c>
      <c r="K22" s="40" t="s">
        <v>30</v>
      </c>
      <c r="L22" s="40" t="s">
        <v>31</v>
      </c>
      <c r="M22" s="40" t="s">
        <v>32</v>
      </c>
      <c r="N22" s="40" t="s">
        <v>33</v>
      </c>
      <c r="O22" s="39" t="s">
        <v>22</v>
      </c>
      <c r="P22" s="39" t="s">
        <v>23</v>
      </c>
      <c r="Q22" s="39" t="s">
        <v>24</v>
      </c>
      <c r="R22" s="39" t="s">
        <v>25</v>
      </c>
      <c r="S22" s="39" t="s">
        <v>26</v>
      </c>
      <c r="T22" s="39" t="s">
        <v>27</v>
      </c>
      <c r="U22" s="39" t="s">
        <v>28</v>
      </c>
      <c r="V22" s="39" t="s">
        <v>29</v>
      </c>
      <c r="W22" s="39" t="s">
        <v>30</v>
      </c>
      <c r="X22" s="39" t="s">
        <v>31</v>
      </c>
      <c r="Y22" s="39" t="s">
        <v>32</v>
      </c>
      <c r="Z22" s="39" t="s">
        <v>33</v>
      </c>
    </row>
    <row r="23" spans="2:26" x14ac:dyDescent="0.2">
      <c r="B23" s="37" t="s">
        <v>18</v>
      </c>
      <c r="C23" s="40">
        <v>189601</v>
      </c>
      <c r="D23" s="40">
        <v>159849</v>
      </c>
      <c r="E23" s="40">
        <v>161168</v>
      </c>
      <c r="F23" s="40">
        <v>340884</v>
      </c>
      <c r="G23" s="40">
        <v>532468</v>
      </c>
      <c r="H23" s="40">
        <v>358566</v>
      </c>
      <c r="I23" s="40">
        <v>697203</v>
      </c>
      <c r="J23" s="40">
        <v>386512</v>
      </c>
      <c r="K23" s="40">
        <v>0</v>
      </c>
      <c r="L23" s="40">
        <v>0</v>
      </c>
      <c r="M23" s="40">
        <v>133650</v>
      </c>
      <c r="N23" s="40">
        <v>0</v>
      </c>
      <c r="O23" s="39">
        <v>269983</v>
      </c>
      <c r="P23" s="39">
        <v>279310</v>
      </c>
      <c r="Q23" s="39">
        <v>293710</v>
      </c>
      <c r="R23" s="39">
        <v>308443</v>
      </c>
      <c r="S23" s="39">
        <v>0</v>
      </c>
      <c r="T23" s="39">
        <v>587752</v>
      </c>
      <c r="U23" s="39">
        <v>297947</v>
      </c>
      <c r="V23" s="39">
        <v>297128</v>
      </c>
      <c r="W23" s="39">
        <v>0</v>
      </c>
      <c r="X23" s="39">
        <v>0</v>
      </c>
      <c r="Y23" s="39">
        <v>237246</v>
      </c>
      <c r="Z23" s="39">
        <v>116511</v>
      </c>
    </row>
    <row r="24" spans="2:26" x14ac:dyDescent="0.2">
      <c r="B24" s="37" t="s">
        <v>19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</row>
    <row r="25" spans="2:26" x14ac:dyDescent="0.2">
      <c r="B25" s="37" t="s">
        <v>20</v>
      </c>
      <c r="C25" s="40">
        <v>230445</v>
      </c>
      <c r="D25" s="40">
        <v>373978</v>
      </c>
      <c r="E25" s="40">
        <v>62716</v>
      </c>
      <c r="F25" s="40">
        <v>92068</v>
      </c>
      <c r="G25" s="40">
        <v>441158</v>
      </c>
      <c r="H25" s="40">
        <v>376195</v>
      </c>
      <c r="I25" s="40">
        <v>66577</v>
      </c>
      <c r="J25" s="40">
        <v>68305</v>
      </c>
      <c r="K25" s="40">
        <v>643469</v>
      </c>
      <c r="L25" s="40">
        <v>711636</v>
      </c>
      <c r="M25" s="40">
        <v>909493</v>
      </c>
      <c r="N25" s="40">
        <v>2856847</v>
      </c>
      <c r="O25" s="39">
        <v>1123308</v>
      </c>
      <c r="P25" s="39">
        <v>1329528</v>
      </c>
      <c r="Q25" s="39">
        <v>1903996</v>
      </c>
      <c r="R25" s="39">
        <v>196662</v>
      </c>
      <c r="S25" s="39">
        <v>366449</v>
      </c>
      <c r="T25" s="39">
        <v>576441</v>
      </c>
      <c r="U25" s="39">
        <v>545044</v>
      </c>
      <c r="V25" s="39">
        <v>1006892</v>
      </c>
      <c r="W25" s="39">
        <v>1485327</v>
      </c>
      <c r="X25" s="39">
        <v>1975219</v>
      </c>
      <c r="Y25" s="39">
        <v>1159762</v>
      </c>
      <c r="Z25" s="39">
        <v>2726472</v>
      </c>
    </row>
    <row r="26" spans="2:26" x14ac:dyDescent="0.2">
      <c r="B26" s="37" t="s">
        <v>21</v>
      </c>
      <c r="C26" s="40">
        <v>2415241</v>
      </c>
      <c r="D26" s="40">
        <v>1143939</v>
      </c>
      <c r="E26" s="40">
        <v>298275</v>
      </c>
      <c r="F26" s="40">
        <v>1738608</v>
      </c>
      <c r="G26" s="40">
        <v>3006002</v>
      </c>
      <c r="H26" s="40">
        <v>6945190</v>
      </c>
      <c r="I26" s="40">
        <v>3937248</v>
      </c>
      <c r="J26" s="40">
        <v>2549399</v>
      </c>
      <c r="K26" s="40">
        <v>1331972</v>
      </c>
      <c r="L26" s="40">
        <v>2455915</v>
      </c>
      <c r="M26" s="40">
        <v>2231938</v>
      </c>
      <c r="N26" s="40">
        <v>777507</v>
      </c>
      <c r="O26" s="39">
        <v>2986339</v>
      </c>
      <c r="P26" s="39">
        <v>3418348</v>
      </c>
      <c r="Q26" s="39">
        <v>1321818</v>
      </c>
      <c r="R26" s="39">
        <v>7820193</v>
      </c>
      <c r="S26" s="39">
        <v>6076056</v>
      </c>
      <c r="T26" s="39">
        <v>516579</v>
      </c>
      <c r="U26" s="39">
        <v>5299108</v>
      </c>
      <c r="V26" s="39">
        <v>2909975</v>
      </c>
      <c r="W26" s="39">
        <v>1101982</v>
      </c>
      <c r="X26" s="39">
        <v>4931734</v>
      </c>
      <c r="Y26" s="39">
        <v>4729180</v>
      </c>
      <c r="Z26" s="39">
        <v>3531609</v>
      </c>
    </row>
    <row r="27" spans="2:26" x14ac:dyDescent="0.2">
      <c r="C27" s="40">
        <v>2835287</v>
      </c>
      <c r="D27" s="40">
        <v>1677766</v>
      </c>
      <c r="E27" s="40">
        <v>522159</v>
      </c>
      <c r="F27" s="40">
        <v>2171560</v>
      </c>
      <c r="G27" s="40">
        <v>3979628</v>
      </c>
      <c r="H27" s="40">
        <v>7679951</v>
      </c>
      <c r="I27" s="40">
        <v>4701028</v>
      </c>
      <c r="J27" s="40">
        <v>3004216</v>
      </c>
      <c r="K27" s="40">
        <v>1975441</v>
      </c>
      <c r="L27" s="40">
        <v>3167551</v>
      </c>
      <c r="M27" s="40">
        <v>3275081</v>
      </c>
      <c r="N27" s="40">
        <v>3634354</v>
      </c>
      <c r="O27" s="39">
        <v>4379630</v>
      </c>
      <c r="P27" s="39">
        <v>5027186</v>
      </c>
      <c r="Q27" s="39">
        <v>3519524</v>
      </c>
      <c r="R27" s="39">
        <v>8325298</v>
      </c>
      <c r="S27" s="39">
        <v>6442505</v>
      </c>
      <c r="T27" s="39">
        <v>1680772</v>
      </c>
      <c r="U27" s="39">
        <v>6142099</v>
      </c>
      <c r="V27" s="39">
        <v>4213995</v>
      </c>
      <c r="W27" s="39">
        <v>2587309</v>
      </c>
      <c r="X27" s="39">
        <v>6906953</v>
      </c>
      <c r="Y27" s="39">
        <v>6126188</v>
      </c>
      <c r="Z27" s="39">
        <v>6374592</v>
      </c>
    </row>
    <row r="29" spans="2:26" ht="15.75" customHeight="1" x14ac:dyDescent="0.2">
      <c r="C29" s="41">
        <v>1397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38">
        <v>1398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2:26" x14ac:dyDescent="0.2">
      <c r="B30" s="37" t="s">
        <v>36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2:26" x14ac:dyDescent="0.2">
      <c r="C31" s="40" t="s">
        <v>22</v>
      </c>
      <c r="D31" s="40" t="s">
        <v>23</v>
      </c>
      <c r="E31" s="40" t="s">
        <v>24</v>
      </c>
      <c r="F31" s="40" t="s">
        <v>25</v>
      </c>
      <c r="G31" s="40" t="s">
        <v>26</v>
      </c>
      <c r="H31" s="40" t="s">
        <v>27</v>
      </c>
      <c r="I31" s="40" t="s">
        <v>28</v>
      </c>
      <c r="J31" s="40" t="s">
        <v>29</v>
      </c>
      <c r="K31" s="40" t="s">
        <v>30</v>
      </c>
      <c r="L31" s="40" t="s">
        <v>31</v>
      </c>
      <c r="M31" s="40" t="s">
        <v>32</v>
      </c>
      <c r="N31" s="40" t="s">
        <v>33</v>
      </c>
      <c r="O31" s="39" t="s">
        <v>22</v>
      </c>
      <c r="P31" s="39" t="s">
        <v>23</v>
      </c>
      <c r="Q31" s="39" t="s">
        <v>24</v>
      </c>
      <c r="R31" s="39" t="s">
        <v>25</v>
      </c>
      <c r="S31" s="39" t="s">
        <v>26</v>
      </c>
      <c r="T31" s="39" t="s">
        <v>27</v>
      </c>
      <c r="U31" s="39" t="s">
        <v>28</v>
      </c>
      <c r="V31" s="39" t="s">
        <v>29</v>
      </c>
      <c r="W31" s="39" t="s">
        <v>30</v>
      </c>
      <c r="X31" s="39" t="s">
        <v>31</v>
      </c>
      <c r="Y31" s="39" t="s">
        <v>32</v>
      </c>
      <c r="Z31" s="39" t="s">
        <v>33</v>
      </c>
    </row>
    <row r="32" spans="2:26" x14ac:dyDescent="0.2">
      <c r="B32" s="37" t="s">
        <v>18</v>
      </c>
      <c r="C32" s="40">
        <v>11006676</v>
      </c>
      <c r="D32" s="40">
        <v>10800608</v>
      </c>
      <c r="E32" s="40">
        <v>11231220</v>
      </c>
      <c r="F32" s="40">
        <v>11477576</v>
      </c>
      <c r="G32" s="40">
        <v>18201545</v>
      </c>
      <c r="H32" s="40">
        <v>23746093</v>
      </c>
      <c r="I32" s="40">
        <v>25239031</v>
      </c>
      <c r="J32" s="40">
        <v>25688688</v>
      </c>
      <c r="K32" s="40">
        <v>0</v>
      </c>
      <c r="L32" s="40">
        <v>0</v>
      </c>
      <c r="M32" s="40">
        <v>14294118</v>
      </c>
      <c r="N32" s="40">
        <v>0</v>
      </c>
      <c r="O32" s="39">
        <v>14593676</v>
      </c>
      <c r="P32" s="39">
        <v>15097838</v>
      </c>
      <c r="Q32" s="39">
        <v>15876216</v>
      </c>
      <c r="R32" s="39">
        <v>16672595</v>
      </c>
      <c r="S32" s="39">
        <v>0</v>
      </c>
      <c r="T32" s="39">
        <v>15883901</v>
      </c>
      <c r="U32" s="39">
        <v>16104373</v>
      </c>
      <c r="V32" s="39">
        <v>16060973</v>
      </c>
      <c r="W32" s="39">
        <v>0</v>
      </c>
      <c r="X32" s="39">
        <v>0</v>
      </c>
      <c r="Y32" s="39">
        <v>17573778</v>
      </c>
      <c r="Z32" s="39">
        <v>19415264</v>
      </c>
    </row>
    <row r="33" spans="2:26" x14ac:dyDescent="0.2">
      <c r="B33" s="37" t="s">
        <v>19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</row>
    <row r="34" spans="2:26" x14ac:dyDescent="0.2">
      <c r="B34" s="37" t="s">
        <v>20</v>
      </c>
      <c r="C34" s="40">
        <v>6214471</v>
      </c>
      <c r="D34" s="40">
        <v>6146607</v>
      </c>
      <c r="E34" s="40">
        <v>6369693</v>
      </c>
      <c r="F34" s="40">
        <v>6311215</v>
      </c>
      <c r="G34" s="40">
        <v>6169352</v>
      </c>
      <c r="H34" s="40">
        <v>6153412</v>
      </c>
      <c r="I34" s="40">
        <v>6551565</v>
      </c>
      <c r="J34" s="40">
        <v>7768995</v>
      </c>
      <c r="K34" s="40">
        <v>6212050</v>
      </c>
      <c r="L34" s="40">
        <v>6175573</v>
      </c>
      <c r="M34" s="40">
        <v>6194823</v>
      </c>
      <c r="N34" s="40">
        <v>14931204</v>
      </c>
      <c r="O34" s="39">
        <v>16075504</v>
      </c>
      <c r="P34" s="39">
        <v>16082546</v>
      </c>
      <c r="Q34" s="39">
        <v>16999054</v>
      </c>
      <c r="R34" s="39">
        <v>17290487</v>
      </c>
      <c r="S34" s="39">
        <v>17113389</v>
      </c>
      <c r="T34" s="39">
        <v>17064565</v>
      </c>
      <c r="U34" s="39">
        <v>18393763</v>
      </c>
      <c r="V34" s="39">
        <v>18354850</v>
      </c>
      <c r="W34" s="39">
        <v>18345071</v>
      </c>
      <c r="X34" s="39">
        <v>18355007</v>
      </c>
      <c r="Y34" s="39">
        <v>18384408</v>
      </c>
      <c r="Z34" s="39">
        <v>18460151</v>
      </c>
    </row>
    <row r="35" spans="2:26" x14ac:dyDescent="0.2">
      <c r="B35" s="37" t="s">
        <v>21</v>
      </c>
      <c r="C35" s="40">
        <v>10807705</v>
      </c>
      <c r="D35" s="40">
        <v>10306035</v>
      </c>
      <c r="E35" s="40">
        <v>8922909</v>
      </c>
      <c r="F35" s="40">
        <v>9105472</v>
      </c>
      <c r="G35" s="40">
        <v>12321246</v>
      </c>
      <c r="H35" s="40">
        <v>19348251</v>
      </c>
      <c r="I35" s="40">
        <v>18321814</v>
      </c>
      <c r="J35" s="40">
        <v>19460913</v>
      </c>
      <c r="K35" s="40">
        <v>21074506</v>
      </c>
      <c r="L35" s="40">
        <v>17105927</v>
      </c>
      <c r="M35" s="40">
        <v>17357956</v>
      </c>
      <c r="N35" s="40">
        <v>19316944</v>
      </c>
      <c r="O35" s="39">
        <v>18225721</v>
      </c>
      <c r="P35" s="39">
        <v>20456288</v>
      </c>
      <c r="Q35" s="39">
        <v>22926338</v>
      </c>
      <c r="R35" s="39">
        <v>24899205</v>
      </c>
      <c r="S35" s="39">
        <v>23992797</v>
      </c>
      <c r="T35" s="39">
        <v>22908160</v>
      </c>
      <c r="U35" s="39">
        <v>23504269</v>
      </c>
      <c r="V35" s="39">
        <v>21381311</v>
      </c>
      <c r="W35" s="39">
        <v>21691705</v>
      </c>
      <c r="X35" s="39">
        <v>21633923</v>
      </c>
      <c r="Y35" s="39">
        <v>22301457</v>
      </c>
      <c r="Z35" s="39">
        <v>23923324</v>
      </c>
    </row>
  </sheetData>
  <mergeCells count="8">
    <mergeCell ref="C20:N21"/>
    <mergeCell ref="O20:Z21"/>
    <mergeCell ref="C29:N30"/>
    <mergeCell ref="O29:Z30"/>
    <mergeCell ref="O3:Z4"/>
    <mergeCell ref="C3:N4"/>
    <mergeCell ref="C11:N12"/>
    <mergeCell ref="O11:Z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ماهانه</vt:lpstr>
      <vt:lpstr>سالانه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2020-06-03T14:58:02Z</dcterms:modified>
</cp:coreProperties>
</file>